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9012" activeTab="0"/>
  </bookViews>
  <sheets>
    <sheet name="свободные" sheetId="1" r:id="rId1"/>
  </sheets>
  <definedNames>
    <definedName name="_xlnm.Print_Area" localSheetId="0">'свободные'!$A$1:$H$146</definedName>
  </definedNames>
  <calcPr fullCalcOnLoad="1"/>
</workbook>
</file>

<file path=xl/sharedStrings.xml><?xml version="1.0" encoding="utf-8"?>
<sst xmlns="http://schemas.openxmlformats.org/spreadsheetml/2006/main" count="113" uniqueCount="76">
  <si>
    <t xml:space="preserve">                                          Сведения об объектах, предлагаемых к сдаче в аренду</t>
  </si>
  <si>
    <t xml:space="preserve">Коэффициент к базовой ставке арендной платы (от 0,5 до 3,0)  или размер арендной платы
(руб.)
</t>
  </si>
  <si>
    <t>Сдача в аренду без аукциона</t>
  </si>
  <si>
    <t>Склад, любые виды деятельности, возможные для осуществления на данном объекте по согласованию с арендодателем.</t>
  </si>
  <si>
    <t xml:space="preserve">Помещения расположены на 2 этаже здания. </t>
  </si>
  <si>
    <t>0,25 БАВ
 за 1 кв.м.</t>
  </si>
  <si>
    <t>Помещение расположено  на 1 этаже здания. Отдельный вход.  Имеется: охрана, подъездные пути, стоянка. Сан. узел на улице. Отсутствует: отопление, водоснабжение, электроснабжение. Не используется с 28.04.2017. При необходимости все работы производятся за счет средств арендатора, без последующей компенсации затрат.</t>
  </si>
  <si>
    <t>0,22 БАВ
 за 1 кв.м.</t>
  </si>
  <si>
    <t>0,24 БАВ
 за 1 кв.м.</t>
  </si>
  <si>
    <t>Склад, любой вид деятельности, возможный для осуществления на данном объекте по согласованию с арендодателем с учетом требований санитарных и противопожарных норм</t>
  </si>
  <si>
    <r>
      <t>Площадка (</t>
    </r>
    <r>
      <rPr>
        <i/>
        <sz val="8"/>
        <rFont val="Times New Roman"/>
        <family val="1"/>
      </rPr>
      <t>лит.ц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</si>
  <si>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лит.б</t>
    </r>
    <r>
      <rPr>
        <sz val="8"/>
        <rFont val="Times New Roman"/>
        <family val="1"/>
      </rPr>
      <t>) с асфальтобетонным покрытием. 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</si>
  <si>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лит.ж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</si>
  <si>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лит.и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</si>
  <si>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лит.л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</si>
  <si>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лит.а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</si>
  <si>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лит.в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</si>
  <si>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лит.г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</si>
  <si>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лит.д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</si>
  <si>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лит.н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</si>
  <si>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t>Административные цели,производство, склад, любой иной вид деятельности, возможный для осуществления на данном объекте по согласованию с арендодателем.</t>
  </si>
  <si>
    <t>Пло-
щадь 
(кв. м)</t>
  </si>
  <si>
    <t xml:space="preserve">Территории по ул. Гурского, 18, 22 подлежат сносу и освобождению </t>
  </si>
  <si>
    <r>
      <t>Площадка (</t>
    </r>
    <r>
      <rPr>
        <i/>
        <sz val="8"/>
        <rFont val="Times New Roman"/>
        <family val="1"/>
      </rPr>
      <t>лит.б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</si>
  <si>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лит.е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</si>
  <si>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лит.к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</si>
  <si>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r>
      <t>Площадка (</t>
    </r>
    <r>
      <rPr>
        <i/>
        <sz val="8"/>
        <rFont val="Times New Roman"/>
        <family val="1"/>
      </rPr>
      <t>лит.м</t>
    </r>
    <r>
      <rPr>
        <sz val="8"/>
        <rFont val="Times New Roman"/>
        <family val="1"/>
      </rPr>
      <t>) с асфальтобетонным покрытием.
Могут сдаваться в аренду части площадки от заявленной площади.</t>
    </r>
  </si>
  <si>
    <t>Склад, любой вид деятельности, возможный для осуществления на данном объекте по согласованию с арендодателем.</t>
  </si>
  <si>
    <t>г. Минск, 
ул. Захарова, 87/2*</t>
  </si>
  <si>
    <t xml:space="preserve">Сведения о        балансодержателе
(наименование, конт.тел, УНП)
</t>
  </si>
  <si>
    <r>
      <t xml:space="preserve">Государственное производственное объединение </t>
    </r>
    <r>
      <rPr>
        <b/>
        <sz val="8"/>
        <rFont val="Times New Roman"/>
        <family val="1"/>
      </rPr>
      <t>«Минскстрой»</t>
    </r>
    <r>
      <rPr>
        <sz val="8"/>
        <rFont val="Times New Roman"/>
        <family val="1"/>
      </rPr>
      <t>, 
(017) 327 65 53, 
(017) 327 85 66,
+375 29 175 50 13</t>
    </r>
    <r>
      <rPr>
        <b/>
        <sz val="8"/>
        <rFont val="Times New Roman"/>
        <family val="1"/>
      </rPr>
      <t xml:space="preserve">
УНП 100071325</t>
    </r>
    <r>
      <rPr>
        <sz val="8"/>
        <rFont val="Times New Roman"/>
        <family val="1"/>
      </rPr>
      <t xml:space="preserve">
</t>
    </r>
  </si>
  <si>
    <t xml:space="preserve">Местонахож-дение
(полный адрес, инвентарный номер объекта недвижимости)
</t>
  </si>
  <si>
    <t xml:space="preserve">Начальная цена продажи права заключения договора аренды объекта
(руб.) 
</t>
  </si>
  <si>
    <t xml:space="preserve">Информация о статусе объекта (право аренды на аукцион, аукцион признан  несостояв-
шимся, сдача в аренду без аукциона, дата освобожде-
ния объекта) </t>
  </si>
  <si>
    <t>Примечание 
(техническая характеристика, условия сдачи в аренду)</t>
  </si>
  <si>
    <t>удалить</t>
  </si>
  <si>
    <t>г. Минск, 
ул. Захарова, 87/1, 
ЕГРНИ  № 500/С-5312</t>
  </si>
  <si>
    <t>г. Минск, 
ул. Захарова, 87/10                    
ЕГРНИ №  
500/С-10600</t>
  </si>
  <si>
    <t xml:space="preserve"> г. Минск, 
ул. Захарова, 87,               
ЕГРНИ № 
500/С-16431</t>
  </si>
  <si>
    <t>г. Минск, 
ул. Гурского, 18/1, 
ЕГРНИ № 
500/С-24760</t>
  </si>
  <si>
    <r>
      <t xml:space="preserve">г. Минск, 
ул. Гурского, 18,
ЕГРНИ № 
500/С-39413
</t>
    </r>
    <r>
      <rPr>
        <b/>
        <sz val="8"/>
        <rFont val="Times New Roman"/>
        <family val="1"/>
      </rPr>
      <t>(площадки)</t>
    </r>
  </si>
  <si>
    <t>г. Минск, 
ул. Гурского, 22/4, 
ЕГРНИ №
500/С-21956</t>
  </si>
  <si>
    <t xml:space="preserve">Территория по ул. Захарова, 87 подлежит сносу и освобождению. </t>
  </si>
  <si>
    <t xml:space="preserve">Помещения расположены на 1 этаже здания. Общий вход с другими арендаторами.  Имеется: круглосуточное дежурство, подъездные пути, стоянка, электроснабжение. Сан. узел на улице. Отсутствует: отопление, водоснабжение. Не используется с 28.04.2017. При необходимости все работы производятся за счет средств арендатора, без последующей компенсации затрат. </t>
  </si>
  <si>
    <t>Помещения расположены  на 1 этаже здания. Общий вход с другими арендаторами.  Имеется:  круглосуточное дежурство, подъездные пути, стоянка. Сан. узел на улице. Отсутствует: отопление, водоснабжение, электроснабжение. Не используется с 28.04.2017. При необходимости все работы производятся за счет средств арендатора, без последующей компенсации затрат.
Могут сдаваться в аренду части помещений от заявленных площадей.</t>
  </si>
  <si>
    <t>Помещения расположены  на 1 этаже здания. Общий вход с другими арендаторами.  Имеется:  круглосуточное дежурство, подъездные пути, стоянка. Сан. узел на улице. Отсутствует: отопление, водоснабжение, электроснабжение. Не используется с 28.04.2017. При необходимости все работы производятся за счет средств арендатора, без последующей компенсации затрат.</t>
  </si>
  <si>
    <t xml:space="preserve">Помещения расположены  на 1 этаже здания. Общий вход с другими арендаторами.  Имеется:  круглосуточное дежурство, подъездные пути, стоянка. Сан. узел на улице. Отсутствует: отопление, водоснабжение, электроснабжение. Не используется с 28.04.2017. При необходимости все работы производятся за счет средств арендатора, без последующей компенсации затрат.
Могут сдаваться в аренду части помещений от заявленных площадей. </t>
  </si>
  <si>
    <t>Помещения расположены на 1 этаже здания. Общий вход с другими арендаторами.  Имеется:  круглосуточное дежурство, подъездные пути, стоянка, электроснабжение (необходима разводка новой сети). Отсутствует: отопление, водоснабжение. С/у на соседней территории. Не используется с 19.05.2017. При необходимости арендатора отделочные работы арендуемого имущества, текущий ремонт, восстановительные работы инженерного оборудования (коммуникаций) производятся за счет средств арендатора, без последующей компенсации затрат.</t>
  </si>
  <si>
    <t>Помещения расположены на 2 этаже здания. Общий вход.  Имеется:  круглосуточное дежурство, подъездные пути, стоянка, электроснабжение (необходима разводка новой сети). Отсутствует: отопление, водоснабжение. С/у на соседней территории. Не используется с 19.05.2017. При необходимости арендатора отделочные работы арендуемого имущества, текущий ремонт, восстановительные работы инженерного оборудования (коммуникаций) производятся за счет средств арендатора, без последующей компенсации затрат.</t>
  </si>
  <si>
    <t>Складирование и хранение товароматериальных ценностей</t>
  </si>
  <si>
    <t xml:space="preserve">  </t>
  </si>
  <si>
    <t>Помещения расположены  на 1 этаже здания. Общий вход в здание. Имеется:  электроснабжение, круглосуточное дежурство, подъездные пути, стоянка. Отсутствует: отопление, водоснабжение.  Не используется с мая.2021. При необходимости все работы производятся за счет средств арендатора, без последующей компенсации затрат.</t>
  </si>
  <si>
    <t>Рампа под навесом, огорожена сеткой-рабицей. Могут сдаваться в аренду части рампы от заявленной площади.</t>
  </si>
  <si>
    <t>Помещения расположены  на 1 этаже здания. Общий вход в здание. Имеется:  электроснабжение, круглосуточное дежурство, подъездные пути, стоянка. Отсутствует: отопление, водоснабжение.  Не используется с июля.2021. При необходимости все работы производятся за счет средств арендатора, без последующей компенсации затрат.</t>
  </si>
  <si>
    <t>Помещения расположены  на 2 этаже здания. Общий вход в здание. Имеется:  электроснабжение, круглосуточное дежурство, подъездные пути, стоянка. Отсутствует: отопление, водоснабжение.  Не используется с июля.2021. При необходимости все работы производятся за счет средств арендатора, без последующей компенсации затрат.</t>
  </si>
  <si>
    <t>Помещения расположены  на 1 этаже здания. Общий вход в здание. Имеется:  электроснабжение, подъездные пути, стоянка. Отсутствует: отопление, водоснабжение.  Не используется с июля.2021. При необходимости все работы производятся за счет средств арендатора, без последующей компенсации затрат.</t>
  </si>
  <si>
    <t>Помещения расположены  на 1 этаже здания. Общий вход в здание. Имеется:  круглосуточное дежурство, подъездные пути, стоянка. Отсутствует: электроснабжение, отопление, водоснабжение.  Не используется с июля.2021. При необходимости все работы производятся за счет средств арендатора, без последующей компенсации затрат.</t>
  </si>
  <si>
    <t>Помещения расположены  на 1 этаже здания. Общий вход в здание. Имеется:  круглосуточное дежурство, подъездные пути, стоянка. Отсутствует: электроснабжение, отопление, водоснабжение.  Не используется с июля 2021. При необходимости все работы производятся за счет средств арендатора, без последующей компенсации затрат.</t>
  </si>
  <si>
    <t>Помещения расположены  на 1 этаже здания.Отдельные входы в здание. Имеется:  подъездные пути, стоянка. Отсутствует: электроснабжение, отопление, водоснабжение.  Не используется с июля.2021. При необходимости все работы производятся за счет средств арендатора, без последующей компенсации затрат.</t>
  </si>
  <si>
    <t>г. Минск, 
ул. Гурского, 22/6 
ЕГРНИ № 500/С-24433</t>
  </si>
  <si>
    <t xml:space="preserve">г. Минск, 
ул. Гурского, 18 
ЕГРНИ № 500/С-39413 </t>
  </si>
  <si>
    <t>г. Минск, 
ул. Гурского, 22 
ЕГРНИ № 500/С-22658</t>
  </si>
  <si>
    <t>г. Минск, 
ул. Гурского, 22/3 
ЕГРНИ № 500/С-24900</t>
  </si>
  <si>
    <t>г. Минск, 
ул. Гурского, 22/5 
ЕГРНИ № 500/С-16711</t>
  </si>
  <si>
    <t>г. Минск, 
ул. Гурского, 22/8 
ЕГРНИ № 500/С-24762</t>
  </si>
  <si>
    <t>Площадка под навесом. Не используется с июля.2021г.</t>
  </si>
  <si>
    <t xml:space="preserve">г. Минск, 
ул. Гурского, 20
ЕГРНИ №  500/С-25511 </t>
  </si>
  <si>
    <t xml:space="preserve">Помещения расположены на 1 этаже здания. Общий вход с другими арендаторами.  Имеется: охрана, подъездные пути, стоянка, электроснабжение (необходима разводка новой сети). Отсутствует: отопление, водоснабжение. С/у на соседней территории. Не используется с июля 2021 г. При необходимости арендатора отделочные работы арендуемого имущества, текущий ремонт, восстановительные работы инженерного оборудования (коммуникаций) производятся за счет средств арендатора, без последующей компенсации затрат. Стоимость аренды - 24,84 руб./1 кв.м. </t>
  </si>
  <si>
    <t xml:space="preserve">Помещения расположены на 2 этаже здания. Общий вход с другими арендаторами.  Имеется: охрана, подъездные пути, стоянка, электроснабжение (необходима разводка новой сети). Отсутствует: отопление, водоснабжение. С/у на соседней территории. Не используется с июля 2021 г. При необходимости арендатора отделочные работы арендуемого имущества, текущий ремонт, восстановительные работы инженерного оборудования (коммуникаций) производятся за счет средств арендатора, без последующей компенсации затрат. Стоимость аренды - 24,84 руб./1 кв.м. </t>
  </si>
  <si>
    <t>Помещения расположены  на 1 этаже здания. Отдельный вход в здание. Имеется:  электроснабжение, подъездные пути, стоянка. Отсутствует: отопление, водоснабжение.  Не используется с сентября 2021 г. При необходимости все работы производятся за счет средств арендатора, без последующей компенсации затрат.</t>
  </si>
  <si>
    <r>
      <t xml:space="preserve"> г. Минск, 
ул. Захарова, 87,               
ЕГРНИ № 
500/С-16431
</t>
    </r>
    <r>
      <rPr>
        <b/>
        <sz val="8"/>
        <rFont val="Times New Roman"/>
        <family val="1"/>
      </rPr>
      <t>(площадки)</t>
    </r>
  </si>
  <si>
    <r>
      <t xml:space="preserve">г. Минск, 
ул. Гурского, 22,
ЕГРНИ № 
500/С-22658
</t>
    </r>
    <r>
      <rPr>
        <b/>
        <sz val="8"/>
        <rFont val="Times New Roman"/>
        <family val="1"/>
      </rPr>
      <t>(площадки)</t>
    </r>
  </si>
  <si>
    <t>На согласовании</t>
  </si>
  <si>
    <t>г. Минск, 
ул. Гурского, 18/4, 
ЕГРНИ № 
500/С-24757</t>
  </si>
  <si>
    <t>Помещения расположены  на 1 этаже здания. Отдельный вход. Имеется:  электроснабжение, круглосуточное дежурство, подъездные пути, стоянка. Отсутствует: отопление, водоснабжение.  Не используется с октября.2021. При необходимости все работы производятся за счет средств арендатора, без последующей компенсации затрат.</t>
  </si>
  <si>
    <t xml:space="preserve">Информация о свободных объектах недвижимого имущества, 
находящихся в собственности г. Минска и предлагаемых к сдаче в аренду на октябрь 2021 г.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</si>
</sst>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6" fillId="0" borderId="11" xfId="0" applyNumberFormat="1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view="pageBreakPreview" zoomScaleSheetLayoutView="100" zoomScalePageLayoutView="0" workbookViewId="0" topLeftCell="A1">
      <pane ySplit="5" topLeftCell="A96" activePane="bottomLeft" state="frozen"/>
      <selection pane="topLeft" activeCell="A1" sqref="A1"/>
      <selection pane="bottomLeft" activeCell="B124" sqref="A124:IV124"/>
    </sheetView>
  </sheetViews>
  <sheetFormatPr defaultColWidth="9.00390625" defaultRowHeight="12.75"/>
  <cols>
    <col min="1" max="1" width="15.00390625" style="13" customWidth="1"/>
    <col min="2" max="2" width="10.50390625" style="14" customWidth="1"/>
    <col min="3" max="3" width="6.625" style="14" customWidth="1"/>
    <col min="4" max="4" width="11.00390625" style="13" customWidth="1"/>
    <col min="5" max="5" width="9.375" style="13" customWidth="1"/>
    <col min="6" max="6" width="20.875" style="13" customWidth="1"/>
    <col min="7" max="7" width="10.50390625" style="14" customWidth="1"/>
    <col min="8" max="8" width="70.375" style="13" customWidth="1"/>
    <col min="9" max="9" width="3.00390625" style="0" customWidth="1"/>
  </cols>
  <sheetData>
    <row r="1" spans="1:8" ht="12.75">
      <c r="A1" s="85" t="s">
        <v>75</v>
      </c>
      <c r="B1" s="85"/>
      <c r="C1" s="85"/>
      <c r="D1" s="85"/>
      <c r="E1" s="85"/>
      <c r="F1" s="85"/>
      <c r="G1" s="85"/>
      <c r="H1" s="85"/>
    </row>
    <row r="2" spans="1:8" ht="12.75">
      <c r="A2" s="85"/>
      <c r="B2" s="85"/>
      <c r="C2" s="85"/>
      <c r="D2" s="85"/>
      <c r="E2" s="85"/>
      <c r="F2" s="85"/>
      <c r="G2" s="85"/>
      <c r="H2" s="85"/>
    </row>
    <row r="3" spans="1:8" ht="25.5" customHeight="1">
      <c r="A3" s="86"/>
      <c r="B3" s="86"/>
      <c r="C3" s="86"/>
      <c r="D3" s="86"/>
      <c r="E3" s="86"/>
      <c r="F3" s="86"/>
      <c r="G3" s="86"/>
      <c r="H3" s="86"/>
    </row>
    <row r="4" spans="1:8" ht="12.75" customHeight="1">
      <c r="A4" s="41" t="s">
        <v>29</v>
      </c>
      <c r="B4" s="41" t="s">
        <v>31</v>
      </c>
      <c r="C4" s="87" t="s">
        <v>0</v>
      </c>
      <c r="D4" s="88"/>
      <c r="E4" s="88"/>
      <c r="F4" s="88"/>
      <c r="G4" s="88"/>
      <c r="H4" s="83"/>
    </row>
    <row r="5" spans="1:11" ht="179.25" customHeight="1">
      <c r="A5" s="41"/>
      <c r="B5" s="41"/>
      <c r="C5" s="4" t="s">
        <v>21</v>
      </c>
      <c r="D5" s="4" t="s">
        <v>1</v>
      </c>
      <c r="E5" s="4" t="s">
        <v>32</v>
      </c>
      <c r="F5" s="4" t="s">
        <v>50</v>
      </c>
      <c r="G5" s="4" t="s">
        <v>33</v>
      </c>
      <c r="H5" s="4" t="s">
        <v>34</v>
      </c>
      <c r="K5" s="16"/>
    </row>
    <row r="6" spans="1:8" ht="12" customHeight="1">
      <c r="A6" s="6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5">
        <v>8</v>
      </c>
    </row>
    <row r="7" spans="1:11" ht="19.5" customHeight="1">
      <c r="A7" s="36" t="s">
        <v>30</v>
      </c>
      <c r="B7" s="65" t="s">
        <v>38</v>
      </c>
      <c r="C7" s="7">
        <v>28.6</v>
      </c>
      <c r="D7" s="75">
        <v>1.42</v>
      </c>
      <c r="E7" s="49"/>
      <c r="F7" s="41" t="s">
        <v>20</v>
      </c>
      <c r="G7" s="35" t="s">
        <v>2</v>
      </c>
      <c r="H7" s="47" t="s">
        <v>43</v>
      </c>
      <c r="I7" s="1">
        <v>1</v>
      </c>
      <c r="J7" s="2">
        <f>SUM(C7:C10)</f>
        <v>64.9</v>
      </c>
      <c r="K7" s="2"/>
    </row>
    <row r="8" spans="1:9" ht="21.75" customHeight="1">
      <c r="A8" s="36"/>
      <c r="B8" s="66"/>
      <c r="C8" s="7">
        <v>5.4</v>
      </c>
      <c r="D8" s="82"/>
      <c r="E8" s="80"/>
      <c r="F8" s="41"/>
      <c r="G8" s="50"/>
      <c r="H8" s="47"/>
      <c r="I8" s="1" t="e">
        <f>#REF!+1</f>
        <v>#REF!</v>
      </c>
    </row>
    <row r="9" spans="1:9" ht="21" customHeight="1">
      <c r="A9" s="36"/>
      <c r="B9" s="66"/>
      <c r="C9" s="7">
        <v>6</v>
      </c>
      <c r="D9" s="82"/>
      <c r="E9" s="80"/>
      <c r="F9" s="41"/>
      <c r="G9" s="50"/>
      <c r="H9" s="47"/>
      <c r="I9" s="1"/>
    </row>
    <row r="10" spans="1:9" ht="21.75" customHeight="1">
      <c r="A10" s="36"/>
      <c r="B10" s="90"/>
      <c r="C10" s="7">
        <f>5.7+19.2</f>
        <v>24.9</v>
      </c>
      <c r="D10" s="91"/>
      <c r="E10" s="81"/>
      <c r="F10" s="41"/>
      <c r="G10" s="51"/>
      <c r="H10" s="47"/>
      <c r="I10" s="1" t="e">
        <f>#REF!+1</f>
        <v>#REF!</v>
      </c>
    </row>
    <row r="11" spans="1:10" ht="35.25" customHeight="1">
      <c r="A11" s="89"/>
      <c r="B11" s="65" t="s">
        <v>36</v>
      </c>
      <c r="C11" s="9">
        <f>20+7+1301</f>
        <v>1328</v>
      </c>
      <c r="D11" s="75">
        <v>1</v>
      </c>
      <c r="E11" s="49"/>
      <c r="F11" s="35" t="s">
        <v>27</v>
      </c>
      <c r="G11" s="35" t="s">
        <v>2</v>
      </c>
      <c r="H11" s="47" t="s">
        <v>44</v>
      </c>
      <c r="I11" s="1" t="e">
        <f>I10+1</f>
        <v>#REF!</v>
      </c>
      <c r="J11" s="2">
        <f>SUM(C11:C23)</f>
        <v>2662.4999999999995</v>
      </c>
    </row>
    <row r="12" spans="1:9" ht="25.5" customHeight="1">
      <c r="A12" s="89"/>
      <c r="B12" s="92"/>
      <c r="C12" s="9">
        <v>958.2</v>
      </c>
      <c r="D12" s="36"/>
      <c r="E12" s="50"/>
      <c r="F12" s="36"/>
      <c r="G12" s="50"/>
      <c r="H12" s="84"/>
      <c r="I12" s="1" t="e">
        <f>#REF!+1</f>
        <v>#REF!</v>
      </c>
    </row>
    <row r="13" spans="1:9" ht="12.75">
      <c r="A13" s="89"/>
      <c r="B13" s="92"/>
      <c r="C13" s="9">
        <f>7.4+70.4+5.5+4.3</f>
        <v>87.60000000000001</v>
      </c>
      <c r="D13" s="36"/>
      <c r="E13" s="50"/>
      <c r="F13" s="36"/>
      <c r="G13" s="50"/>
      <c r="H13" s="47" t="s">
        <v>45</v>
      </c>
      <c r="I13" s="1" t="e">
        <f aca="true" t="shared" si="0" ref="I13:I29">I12+1</f>
        <v>#REF!</v>
      </c>
    </row>
    <row r="14" spans="1:9" ht="12.75">
      <c r="A14" s="89"/>
      <c r="B14" s="92"/>
      <c r="C14" s="9">
        <f>20.6+5</f>
        <v>25.6</v>
      </c>
      <c r="D14" s="36"/>
      <c r="E14" s="50"/>
      <c r="F14" s="36"/>
      <c r="G14" s="50"/>
      <c r="H14" s="84"/>
      <c r="I14" s="1" t="e">
        <f t="shared" si="0"/>
        <v>#REF!</v>
      </c>
    </row>
    <row r="15" spans="1:9" ht="12.75">
      <c r="A15" s="89"/>
      <c r="B15" s="92"/>
      <c r="C15" s="9">
        <v>27.1</v>
      </c>
      <c r="D15" s="36"/>
      <c r="E15" s="50"/>
      <c r="F15" s="36"/>
      <c r="G15" s="50"/>
      <c r="H15" s="84"/>
      <c r="I15" s="1" t="e">
        <f t="shared" si="0"/>
        <v>#REF!</v>
      </c>
    </row>
    <row r="16" spans="1:9" ht="12.75">
      <c r="A16" s="89"/>
      <c r="B16" s="92"/>
      <c r="C16" s="9">
        <f>31.8+5.6</f>
        <v>37.4</v>
      </c>
      <c r="D16" s="36"/>
      <c r="E16" s="50"/>
      <c r="F16" s="36"/>
      <c r="G16" s="50"/>
      <c r="H16" s="84"/>
      <c r="I16" s="1" t="e">
        <f t="shared" si="0"/>
        <v>#REF!</v>
      </c>
    </row>
    <row r="17" spans="1:9" ht="12.75">
      <c r="A17" s="89"/>
      <c r="B17" s="92"/>
      <c r="C17" s="9">
        <f>75.8+5.4</f>
        <v>81.2</v>
      </c>
      <c r="D17" s="36"/>
      <c r="E17" s="50"/>
      <c r="F17" s="36"/>
      <c r="G17" s="50"/>
      <c r="H17" s="84"/>
      <c r="I17" s="1" t="e">
        <f t="shared" si="0"/>
        <v>#REF!</v>
      </c>
    </row>
    <row r="18" spans="1:9" ht="12.75">
      <c r="A18" s="89"/>
      <c r="B18" s="92"/>
      <c r="C18" s="9">
        <v>36</v>
      </c>
      <c r="D18" s="36"/>
      <c r="E18" s="50"/>
      <c r="F18" s="36"/>
      <c r="G18" s="50"/>
      <c r="H18" s="84"/>
      <c r="I18" s="1" t="e">
        <f t="shared" si="0"/>
        <v>#REF!</v>
      </c>
    </row>
    <row r="19" spans="1:9" ht="12.75">
      <c r="A19" s="89"/>
      <c r="B19" s="92"/>
      <c r="C19" s="9">
        <v>11</v>
      </c>
      <c r="D19" s="36"/>
      <c r="E19" s="50"/>
      <c r="F19" s="36"/>
      <c r="G19" s="50"/>
      <c r="H19" s="84"/>
      <c r="I19" s="1" t="e">
        <f t="shared" si="0"/>
        <v>#REF!</v>
      </c>
    </row>
    <row r="20" spans="1:9" ht="12.75">
      <c r="A20" s="89"/>
      <c r="B20" s="92"/>
      <c r="C20" s="9">
        <v>18</v>
      </c>
      <c r="D20" s="36"/>
      <c r="E20" s="50"/>
      <c r="F20" s="36"/>
      <c r="G20" s="50"/>
      <c r="H20" s="84"/>
      <c r="I20" s="1" t="e">
        <f t="shared" si="0"/>
        <v>#REF!</v>
      </c>
    </row>
    <row r="21" spans="1:9" ht="12" customHeight="1">
      <c r="A21" s="89"/>
      <c r="B21" s="92"/>
      <c r="C21" s="9">
        <v>15</v>
      </c>
      <c r="D21" s="50"/>
      <c r="E21" s="50"/>
      <c r="F21" s="50"/>
      <c r="G21" s="50"/>
      <c r="H21" s="53" t="s">
        <v>4</v>
      </c>
      <c r="I21" s="1" t="e">
        <f t="shared" si="0"/>
        <v>#REF!</v>
      </c>
    </row>
    <row r="22" spans="1:9" ht="12.75" customHeight="1">
      <c r="A22" s="89"/>
      <c r="B22" s="92"/>
      <c r="C22" s="9">
        <v>15</v>
      </c>
      <c r="D22" s="50"/>
      <c r="E22" s="50"/>
      <c r="F22" s="50"/>
      <c r="G22" s="50"/>
      <c r="H22" s="58"/>
      <c r="I22" s="1" t="e">
        <f t="shared" si="0"/>
        <v>#REF!</v>
      </c>
    </row>
    <row r="23" spans="1:9" ht="12" customHeight="1">
      <c r="A23" s="89"/>
      <c r="B23" s="93"/>
      <c r="C23" s="9">
        <v>22.4</v>
      </c>
      <c r="D23" s="51"/>
      <c r="E23" s="51"/>
      <c r="F23" s="51"/>
      <c r="G23" s="51"/>
      <c r="H23" s="59"/>
      <c r="I23" s="1" t="e">
        <f t="shared" si="0"/>
        <v>#REF!</v>
      </c>
    </row>
    <row r="24" spans="1:10" ht="12.75" hidden="1">
      <c r="A24" s="89"/>
      <c r="B24" s="69" t="s">
        <v>28</v>
      </c>
      <c r="C24" s="67">
        <v>18</v>
      </c>
      <c r="D24" s="95">
        <v>1</v>
      </c>
      <c r="E24" s="60" t="s">
        <v>35</v>
      </c>
      <c r="F24" s="67" t="s">
        <v>27</v>
      </c>
      <c r="G24" s="67" t="s">
        <v>2</v>
      </c>
      <c r="H24" s="71" t="s">
        <v>6</v>
      </c>
      <c r="I24" s="1" t="e">
        <f t="shared" si="0"/>
        <v>#REF!</v>
      </c>
      <c r="J24">
        <v>18</v>
      </c>
    </row>
    <row r="25" spans="1:9" ht="9.75" customHeight="1" hidden="1">
      <c r="A25" s="89"/>
      <c r="B25" s="69"/>
      <c r="C25" s="68"/>
      <c r="D25" s="96"/>
      <c r="E25" s="61"/>
      <c r="F25" s="68"/>
      <c r="G25" s="68"/>
      <c r="H25" s="72"/>
      <c r="I25" s="1" t="e">
        <f t="shared" si="0"/>
        <v>#REF!</v>
      </c>
    </row>
    <row r="26" spans="1:9" ht="12.75" hidden="1">
      <c r="A26" s="89"/>
      <c r="B26" s="69"/>
      <c r="C26" s="68"/>
      <c r="D26" s="96"/>
      <c r="E26" s="61"/>
      <c r="F26" s="68"/>
      <c r="G26" s="68"/>
      <c r="H26" s="72"/>
      <c r="I26" s="1" t="e">
        <f t="shared" si="0"/>
        <v>#REF!</v>
      </c>
    </row>
    <row r="27" spans="1:9" ht="13.5" customHeight="1" hidden="1">
      <c r="A27" s="89"/>
      <c r="B27" s="69"/>
      <c r="C27" s="68"/>
      <c r="D27" s="96"/>
      <c r="E27" s="61"/>
      <c r="F27" s="68"/>
      <c r="G27" s="68"/>
      <c r="H27" s="72"/>
      <c r="I27" s="1" t="e">
        <f t="shared" si="0"/>
        <v>#REF!</v>
      </c>
    </row>
    <row r="28" spans="1:9" ht="9" customHeight="1" hidden="1">
      <c r="A28" s="89"/>
      <c r="B28" s="69"/>
      <c r="C28" s="68"/>
      <c r="D28" s="96"/>
      <c r="E28" s="61"/>
      <c r="F28" s="68"/>
      <c r="G28" s="68"/>
      <c r="H28" s="72"/>
      <c r="I28" s="1" t="e">
        <f t="shared" si="0"/>
        <v>#REF!</v>
      </c>
    </row>
    <row r="29" spans="1:9" ht="3" customHeight="1" hidden="1">
      <c r="A29" s="89"/>
      <c r="B29" s="69"/>
      <c r="C29" s="68"/>
      <c r="D29" s="96"/>
      <c r="E29" s="61"/>
      <c r="F29" s="68"/>
      <c r="G29" s="68"/>
      <c r="H29" s="72"/>
      <c r="I29" s="1" t="e">
        <f t="shared" si="0"/>
        <v>#REF!</v>
      </c>
    </row>
    <row r="30" spans="1:9" ht="20.25" customHeight="1">
      <c r="A30" s="89"/>
      <c r="B30" s="41" t="s">
        <v>37</v>
      </c>
      <c r="C30" s="7">
        <v>414.3</v>
      </c>
      <c r="D30" s="63">
        <v>1</v>
      </c>
      <c r="E30" s="64"/>
      <c r="F30" s="41" t="s">
        <v>27</v>
      </c>
      <c r="G30" s="41" t="s">
        <v>2</v>
      </c>
      <c r="H30" s="47" t="s">
        <v>46</v>
      </c>
      <c r="I30" s="1"/>
    </row>
    <row r="31" spans="1:9" ht="18" customHeight="1">
      <c r="A31" s="89"/>
      <c r="B31" s="41"/>
      <c r="C31" s="12">
        <v>30</v>
      </c>
      <c r="D31" s="63"/>
      <c r="E31" s="64"/>
      <c r="F31" s="41"/>
      <c r="G31" s="41"/>
      <c r="H31" s="47"/>
      <c r="I31" s="3"/>
    </row>
    <row r="32" spans="1:9" s="23" customFormat="1" ht="17.25" customHeight="1">
      <c r="A32" s="89"/>
      <c r="B32" s="62"/>
      <c r="C32" s="12">
        <v>20</v>
      </c>
      <c r="D32" s="41"/>
      <c r="E32" s="62"/>
      <c r="F32" s="70"/>
      <c r="G32" s="62"/>
      <c r="H32" s="48"/>
      <c r="I32" s="22"/>
    </row>
    <row r="33" spans="1:9" ht="19.5" customHeight="1">
      <c r="A33" s="89"/>
      <c r="B33" s="62"/>
      <c r="C33" s="4">
        <v>22.4</v>
      </c>
      <c r="D33" s="62"/>
      <c r="E33" s="62"/>
      <c r="F33" s="70"/>
      <c r="G33" s="62"/>
      <c r="H33" s="48"/>
      <c r="I33" s="3"/>
    </row>
    <row r="34" spans="1:9" ht="20.25">
      <c r="A34" s="89"/>
      <c r="B34" s="65" t="s">
        <v>70</v>
      </c>
      <c r="C34" s="7">
        <v>337</v>
      </c>
      <c r="D34" s="75" t="s">
        <v>5</v>
      </c>
      <c r="E34" s="49"/>
      <c r="F34" s="35" t="s">
        <v>27</v>
      </c>
      <c r="G34" s="35" t="s">
        <v>2</v>
      </c>
      <c r="H34" s="8" t="s">
        <v>23</v>
      </c>
      <c r="I34" s="3"/>
    </row>
    <row r="35" spans="1:9" ht="26.25" customHeight="1">
      <c r="A35" s="89"/>
      <c r="B35" s="66"/>
      <c r="C35" s="7">
        <v>224</v>
      </c>
      <c r="D35" s="50"/>
      <c r="E35" s="50"/>
      <c r="F35" s="36"/>
      <c r="G35" s="36"/>
      <c r="H35" s="8" t="s">
        <v>16</v>
      </c>
      <c r="I35" s="3"/>
    </row>
    <row r="36" spans="1:9" ht="20.25">
      <c r="A36" s="89"/>
      <c r="B36" s="66"/>
      <c r="C36" s="7">
        <v>222</v>
      </c>
      <c r="D36" s="50"/>
      <c r="E36" s="50"/>
      <c r="F36" s="36"/>
      <c r="G36" s="36"/>
      <c r="H36" s="8" t="s">
        <v>17</v>
      </c>
      <c r="I36" s="3"/>
    </row>
    <row r="37" spans="1:9" ht="20.25">
      <c r="A37" s="89"/>
      <c r="B37" s="66"/>
      <c r="C37" s="7">
        <v>784</v>
      </c>
      <c r="D37" s="50"/>
      <c r="E37" s="50"/>
      <c r="F37" s="36"/>
      <c r="G37" s="36"/>
      <c r="H37" s="8" t="s">
        <v>24</v>
      </c>
      <c r="I37" s="3"/>
    </row>
    <row r="38" spans="1:9" ht="20.25">
      <c r="A38" s="89"/>
      <c r="B38" s="66"/>
      <c r="C38" s="7">
        <v>314.65</v>
      </c>
      <c r="D38" s="50"/>
      <c r="E38" s="50"/>
      <c r="F38" s="36"/>
      <c r="G38" s="36"/>
      <c r="H38" s="8" t="s">
        <v>25</v>
      </c>
      <c r="I38" s="3"/>
    </row>
    <row r="39" spans="1:9" ht="20.25">
      <c r="A39" s="89"/>
      <c r="B39" s="66"/>
      <c r="C39" s="7">
        <v>343</v>
      </c>
      <c r="D39" s="50"/>
      <c r="E39" s="50"/>
      <c r="F39" s="36"/>
      <c r="G39" s="36"/>
      <c r="H39" s="8" t="s">
        <v>14</v>
      </c>
      <c r="I39" s="3"/>
    </row>
    <row r="40" spans="1:11" ht="20.25">
      <c r="A40" s="89"/>
      <c r="B40" s="66"/>
      <c r="C40" s="11">
        <v>3774</v>
      </c>
      <c r="D40" s="51"/>
      <c r="E40" s="51"/>
      <c r="F40" s="36"/>
      <c r="G40" s="36"/>
      <c r="H40" s="15" t="s">
        <v>26</v>
      </c>
      <c r="I40" s="3"/>
      <c r="K40" s="2">
        <f>SUM(C7:C40)</f>
        <v>9230.75</v>
      </c>
    </row>
    <row r="41" spans="1:11" ht="16.5" customHeight="1">
      <c r="A41" s="89"/>
      <c r="B41" s="73" t="s">
        <v>42</v>
      </c>
      <c r="C41" s="74"/>
      <c r="D41" s="74"/>
      <c r="E41" s="74"/>
      <c r="F41" s="74"/>
      <c r="G41" s="74"/>
      <c r="H41" s="74"/>
      <c r="I41" s="3"/>
      <c r="K41" s="2"/>
    </row>
    <row r="42" spans="1:8" ht="69.75" customHeight="1">
      <c r="A42" s="89"/>
      <c r="B42" s="56" t="s">
        <v>39</v>
      </c>
      <c r="C42" s="7">
        <v>36.1</v>
      </c>
      <c r="D42" s="97">
        <v>1</v>
      </c>
      <c r="E42" s="49"/>
      <c r="F42" s="41" t="s">
        <v>49</v>
      </c>
      <c r="G42" s="35" t="s">
        <v>2</v>
      </c>
      <c r="H42" s="15" t="s">
        <v>47</v>
      </c>
    </row>
    <row r="43" spans="1:8" ht="71.25" customHeight="1">
      <c r="A43" s="89"/>
      <c r="B43" s="57"/>
      <c r="C43" s="7">
        <v>93.5</v>
      </c>
      <c r="D43" s="70"/>
      <c r="E43" s="51"/>
      <c r="F43" s="70"/>
      <c r="G43" s="51"/>
      <c r="H43" s="8" t="s">
        <v>48</v>
      </c>
    </row>
    <row r="44" spans="1:8" s="17" customFormat="1" ht="31.5" customHeight="1" hidden="1">
      <c r="A44" s="89"/>
      <c r="B44" s="21"/>
      <c r="C44" s="10"/>
      <c r="D44" s="20"/>
      <c r="E44" s="31"/>
      <c r="F44" s="19"/>
      <c r="G44" s="4"/>
      <c r="H44" s="15"/>
    </row>
    <row r="45" spans="1:8" s="17" customFormat="1" ht="21.75" customHeight="1">
      <c r="A45" s="89"/>
      <c r="B45" s="35" t="s">
        <v>73</v>
      </c>
      <c r="C45" s="7">
        <v>33.1</v>
      </c>
      <c r="D45" s="38">
        <v>1</v>
      </c>
      <c r="E45" s="46"/>
      <c r="F45" s="35" t="s">
        <v>49</v>
      </c>
      <c r="G45" s="35" t="s">
        <v>2</v>
      </c>
      <c r="H45" s="53" t="s">
        <v>74</v>
      </c>
    </row>
    <row r="46" spans="1:8" s="17" customFormat="1" ht="17.25" customHeight="1">
      <c r="A46" s="89"/>
      <c r="B46" s="42"/>
      <c r="C46" s="10">
        <v>18.1</v>
      </c>
      <c r="D46" s="44"/>
      <c r="E46" s="42"/>
      <c r="F46" s="42"/>
      <c r="G46" s="36"/>
      <c r="H46" s="54"/>
    </row>
    <row r="47" spans="1:8" s="17" customFormat="1" ht="18.75" customHeight="1">
      <c r="A47" s="89"/>
      <c r="B47" s="42"/>
      <c r="C47" s="10">
        <v>16.4</v>
      </c>
      <c r="D47" s="44"/>
      <c r="E47" s="42"/>
      <c r="F47" s="42"/>
      <c r="G47" s="42"/>
      <c r="H47" s="54"/>
    </row>
    <row r="48" spans="1:8" s="17" customFormat="1" ht="23.25" customHeight="1">
      <c r="A48" s="89"/>
      <c r="B48" s="43"/>
      <c r="C48" s="10">
        <v>17.8</v>
      </c>
      <c r="D48" s="45"/>
      <c r="E48" s="43"/>
      <c r="F48" s="43"/>
      <c r="G48" s="43"/>
      <c r="H48" s="55"/>
    </row>
    <row r="49" spans="1:8" s="17" customFormat="1" ht="15.75" customHeight="1">
      <c r="A49" s="89"/>
      <c r="B49" s="35" t="s">
        <v>60</v>
      </c>
      <c r="C49" s="11">
        <v>7</v>
      </c>
      <c r="D49" s="38">
        <v>1.1</v>
      </c>
      <c r="E49" s="52"/>
      <c r="F49" s="35" t="s">
        <v>3</v>
      </c>
      <c r="G49" s="35" t="s">
        <v>2</v>
      </c>
      <c r="H49" s="47" t="s">
        <v>53</v>
      </c>
    </row>
    <row r="50" spans="1:8" s="17" customFormat="1" ht="15" customHeight="1">
      <c r="A50" s="89"/>
      <c r="B50" s="36"/>
      <c r="C50" s="11">
        <v>4.1</v>
      </c>
      <c r="D50" s="39"/>
      <c r="E50" s="36"/>
      <c r="F50" s="36"/>
      <c r="G50" s="36"/>
      <c r="H50" s="47"/>
    </row>
    <row r="51" spans="1:8" s="17" customFormat="1" ht="15.75" customHeight="1">
      <c r="A51" s="89"/>
      <c r="B51" s="36"/>
      <c r="C51" s="11">
        <v>10.9</v>
      </c>
      <c r="D51" s="39"/>
      <c r="E51" s="36"/>
      <c r="F51" s="36"/>
      <c r="G51" s="36"/>
      <c r="H51" s="47"/>
    </row>
    <row r="52" spans="1:8" s="17" customFormat="1" ht="12.75" customHeight="1">
      <c r="A52" s="89"/>
      <c r="B52" s="36"/>
      <c r="C52" s="11">
        <v>4.5</v>
      </c>
      <c r="D52" s="39"/>
      <c r="E52" s="36"/>
      <c r="F52" s="36"/>
      <c r="G52" s="36"/>
      <c r="H52" s="47"/>
    </row>
    <row r="53" spans="1:8" s="17" customFormat="1" ht="14.25" customHeight="1">
      <c r="A53" s="89"/>
      <c r="B53" s="36"/>
      <c r="C53" s="11">
        <v>9.1</v>
      </c>
      <c r="D53" s="39"/>
      <c r="E53" s="36"/>
      <c r="F53" s="36"/>
      <c r="G53" s="36"/>
      <c r="H53" s="47"/>
    </row>
    <row r="54" spans="1:8" s="17" customFormat="1" ht="12" customHeight="1">
      <c r="A54" s="89"/>
      <c r="B54" s="36"/>
      <c r="C54" s="11">
        <v>9</v>
      </c>
      <c r="D54" s="39"/>
      <c r="E54" s="36"/>
      <c r="F54" s="36"/>
      <c r="G54" s="36"/>
      <c r="H54" s="47"/>
    </row>
    <row r="55" spans="1:8" s="17" customFormat="1" ht="16.5" customHeight="1">
      <c r="A55" s="89"/>
      <c r="B55" s="36"/>
      <c r="C55" s="11">
        <v>6.4</v>
      </c>
      <c r="D55" s="39"/>
      <c r="E55" s="36"/>
      <c r="F55" s="36"/>
      <c r="G55" s="36"/>
      <c r="H55" s="53" t="s">
        <v>54</v>
      </c>
    </row>
    <row r="56" spans="1:8" s="17" customFormat="1" ht="15.75" customHeight="1">
      <c r="A56" s="89"/>
      <c r="B56" s="36"/>
      <c r="C56" s="11">
        <v>17.3</v>
      </c>
      <c r="D56" s="39"/>
      <c r="E56" s="36"/>
      <c r="F56" s="36"/>
      <c r="G56" s="36"/>
      <c r="H56" s="58"/>
    </row>
    <row r="57" spans="1:8" s="17" customFormat="1" ht="15" customHeight="1">
      <c r="A57" s="89"/>
      <c r="B57" s="36"/>
      <c r="C57" s="11">
        <v>8.7</v>
      </c>
      <c r="D57" s="39"/>
      <c r="E57" s="36"/>
      <c r="F57" s="36"/>
      <c r="G57" s="36"/>
      <c r="H57" s="58"/>
    </row>
    <row r="58" spans="1:8" s="17" customFormat="1" ht="15" customHeight="1">
      <c r="A58" s="89"/>
      <c r="B58" s="36"/>
      <c r="C58" s="7">
        <v>7.2</v>
      </c>
      <c r="D58" s="39"/>
      <c r="E58" s="36"/>
      <c r="F58" s="36"/>
      <c r="G58" s="36"/>
      <c r="H58" s="58"/>
    </row>
    <row r="59" spans="1:8" s="17" customFormat="1" ht="14.25" customHeight="1">
      <c r="A59" s="89"/>
      <c r="B59" s="36"/>
      <c r="C59" s="7">
        <v>6.7</v>
      </c>
      <c r="D59" s="39"/>
      <c r="E59" s="36"/>
      <c r="F59" s="36"/>
      <c r="G59" s="36"/>
      <c r="H59" s="58"/>
    </row>
    <row r="60" spans="1:8" s="17" customFormat="1" ht="12.75" customHeight="1">
      <c r="A60" s="89"/>
      <c r="B60" s="37"/>
      <c r="C60" s="7">
        <v>16.5</v>
      </c>
      <c r="D60" s="40"/>
      <c r="E60" s="37"/>
      <c r="F60" s="37"/>
      <c r="G60" s="37"/>
      <c r="H60" s="59"/>
    </row>
    <row r="61" spans="1:8" s="17" customFormat="1" ht="78" customHeight="1">
      <c r="A61" s="89"/>
      <c r="B61" s="41" t="s">
        <v>66</v>
      </c>
      <c r="C61" s="7">
        <v>65.9</v>
      </c>
      <c r="D61" s="18">
        <f>C61*24.84</f>
        <v>1636.9560000000001</v>
      </c>
      <c r="E61" s="64"/>
      <c r="F61" s="41" t="s">
        <v>3</v>
      </c>
      <c r="G61" s="41" t="s">
        <v>2</v>
      </c>
      <c r="H61" s="8" t="s">
        <v>67</v>
      </c>
    </row>
    <row r="62" spans="1:8" s="17" customFormat="1" ht="23.25" customHeight="1">
      <c r="A62" s="89"/>
      <c r="B62" s="41"/>
      <c r="C62" s="7">
        <v>16</v>
      </c>
      <c r="D62" s="18">
        <f>C62*24.84</f>
        <v>397.44</v>
      </c>
      <c r="E62" s="64"/>
      <c r="F62" s="41"/>
      <c r="G62" s="41"/>
      <c r="H62" s="47" t="s">
        <v>68</v>
      </c>
    </row>
    <row r="63" spans="1:8" s="17" customFormat="1" ht="22.5" customHeight="1">
      <c r="A63" s="89"/>
      <c r="B63" s="41"/>
      <c r="C63" s="7">
        <v>26.5</v>
      </c>
      <c r="D63" s="18">
        <f>C63*24.84</f>
        <v>658.26</v>
      </c>
      <c r="E63" s="64"/>
      <c r="F63" s="41"/>
      <c r="G63" s="41"/>
      <c r="H63" s="47"/>
    </row>
    <row r="64" spans="1:8" s="17" customFormat="1" ht="26.25" customHeight="1">
      <c r="A64" s="89"/>
      <c r="B64" s="41"/>
      <c r="C64" s="7">
        <v>7.4</v>
      </c>
      <c r="D64" s="18">
        <f>C64*24.84</f>
        <v>183.816</v>
      </c>
      <c r="E64" s="64"/>
      <c r="F64" s="41"/>
      <c r="G64" s="41"/>
      <c r="H64" s="47"/>
    </row>
    <row r="65" spans="1:8" s="17" customFormat="1" ht="16.5" customHeight="1">
      <c r="A65" s="89"/>
      <c r="B65" s="35" t="s">
        <v>61</v>
      </c>
      <c r="C65" s="11">
        <v>31.6</v>
      </c>
      <c r="D65" s="38">
        <v>1.1</v>
      </c>
      <c r="E65" s="52"/>
      <c r="F65" s="35" t="s">
        <v>3</v>
      </c>
      <c r="G65" s="35" t="s">
        <v>2</v>
      </c>
      <c r="H65" s="53" t="s">
        <v>51</v>
      </c>
    </row>
    <row r="66" spans="1:8" s="17" customFormat="1" ht="15" customHeight="1">
      <c r="A66" s="89"/>
      <c r="B66" s="36"/>
      <c r="C66" s="11">
        <v>16.9</v>
      </c>
      <c r="D66" s="39"/>
      <c r="E66" s="36"/>
      <c r="F66" s="36"/>
      <c r="G66" s="36"/>
      <c r="H66" s="58"/>
    </row>
    <row r="67" spans="1:8" s="17" customFormat="1" ht="17.25" customHeight="1">
      <c r="A67" s="89"/>
      <c r="B67" s="36"/>
      <c r="C67" s="11">
        <v>13.7</v>
      </c>
      <c r="D67" s="39"/>
      <c r="E67" s="36"/>
      <c r="F67" s="36"/>
      <c r="G67" s="36"/>
      <c r="H67" s="58"/>
    </row>
    <row r="68" spans="1:8" s="17" customFormat="1" ht="14.25" customHeight="1">
      <c r="A68" s="89"/>
      <c r="B68" s="36"/>
      <c r="C68" s="11">
        <v>9.4</v>
      </c>
      <c r="D68" s="39"/>
      <c r="E68" s="36"/>
      <c r="F68" s="36"/>
      <c r="G68" s="36"/>
      <c r="H68" s="58"/>
    </row>
    <row r="69" spans="1:8" s="17" customFormat="1" ht="15" customHeight="1">
      <c r="A69" s="89"/>
      <c r="B69" s="36"/>
      <c r="C69" s="11">
        <v>9.3</v>
      </c>
      <c r="D69" s="39"/>
      <c r="E69" s="36"/>
      <c r="F69" s="36"/>
      <c r="G69" s="36"/>
      <c r="H69" s="58"/>
    </row>
    <row r="70" spans="1:8" s="17" customFormat="1" ht="16.5" customHeight="1">
      <c r="A70" s="89"/>
      <c r="B70" s="36"/>
      <c r="C70" s="11">
        <v>55.1</v>
      </c>
      <c r="D70" s="39"/>
      <c r="E70" s="36"/>
      <c r="F70" s="36"/>
      <c r="G70" s="36"/>
      <c r="H70" s="58"/>
    </row>
    <row r="71" spans="1:8" s="17" customFormat="1" ht="15.75" customHeight="1">
      <c r="A71" s="89"/>
      <c r="B71" s="36"/>
      <c r="C71" s="11">
        <v>19.6</v>
      </c>
      <c r="D71" s="39"/>
      <c r="E71" s="36"/>
      <c r="F71" s="36"/>
      <c r="G71" s="36"/>
      <c r="H71" s="58"/>
    </row>
    <row r="72" spans="1:8" s="17" customFormat="1" ht="16.5" customHeight="1">
      <c r="A72" s="89"/>
      <c r="B72" s="36"/>
      <c r="C72" s="11">
        <v>15.1</v>
      </c>
      <c r="D72" s="39"/>
      <c r="E72" s="36"/>
      <c r="F72" s="36"/>
      <c r="G72" s="36"/>
      <c r="H72" s="58"/>
    </row>
    <row r="73" spans="1:8" s="17" customFormat="1" ht="16.5" customHeight="1">
      <c r="A73" s="89"/>
      <c r="B73" s="36"/>
      <c r="C73" s="11">
        <v>16.3</v>
      </c>
      <c r="D73" s="39"/>
      <c r="E73" s="36"/>
      <c r="F73" s="36"/>
      <c r="G73" s="36"/>
      <c r="H73" s="58"/>
    </row>
    <row r="74" spans="1:8" s="17" customFormat="1" ht="16.5" customHeight="1">
      <c r="A74" s="89"/>
      <c r="B74" s="36"/>
      <c r="C74" s="11">
        <v>47.7</v>
      </c>
      <c r="D74" s="39"/>
      <c r="E74" s="36"/>
      <c r="F74" s="36"/>
      <c r="G74" s="36"/>
      <c r="H74" s="58"/>
    </row>
    <row r="75" spans="1:8" s="17" customFormat="1" ht="16.5" customHeight="1">
      <c r="A75" s="89"/>
      <c r="B75" s="36"/>
      <c r="C75" s="11">
        <v>4.6</v>
      </c>
      <c r="D75" s="39"/>
      <c r="E75" s="36"/>
      <c r="F75" s="36"/>
      <c r="G75" s="36"/>
      <c r="H75" s="58"/>
    </row>
    <row r="76" spans="1:8" s="17" customFormat="1" ht="16.5" customHeight="1">
      <c r="A76" s="89"/>
      <c r="B76" s="36"/>
      <c r="C76" s="11">
        <v>14.2</v>
      </c>
      <c r="D76" s="39"/>
      <c r="E76" s="36"/>
      <c r="F76" s="36"/>
      <c r="G76" s="36"/>
      <c r="H76" s="58"/>
    </row>
    <row r="77" spans="1:8" s="17" customFormat="1" ht="16.5" customHeight="1">
      <c r="A77" s="89"/>
      <c r="B77" s="36"/>
      <c r="C77" s="11">
        <v>17.3</v>
      </c>
      <c r="D77" s="39"/>
      <c r="E77" s="36"/>
      <c r="F77" s="36"/>
      <c r="G77" s="36"/>
      <c r="H77" s="58"/>
    </row>
    <row r="78" spans="1:8" s="17" customFormat="1" ht="16.5" customHeight="1">
      <c r="A78" s="89"/>
      <c r="B78" s="36"/>
      <c r="C78" s="11">
        <v>12.4</v>
      </c>
      <c r="D78" s="39"/>
      <c r="E78" s="36"/>
      <c r="F78" s="36"/>
      <c r="G78" s="36"/>
      <c r="H78" s="58"/>
    </row>
    <row r="79" spans="1:8" s="17" customFormat="1" ht="16.5" customHeight="1">
      <c r="A79" s="89"/>
      <c r="B79" s="36"/>
      <c r="C79" s="11">
        <v>15.7</v>
      </c>
      <c r="D79" s="39"/>
      <c r="E79" s="36"/>
      <c r="F79" s="36"/>
      <c r="G79" s="36"/>
      <c r="H79" s="58"/>
    </row>
    <row r="80" spans="1:8" s="17" customFormat="1" ht="16.5" customHeight="1">
      <c r="A80" s="89"/>
      <c r="B80" s="36"/>
      <c r="C80" s="11">
        <v>31</v>
      </c>
      <c r="D80" s="39"/>
      <c r="E80" s="36"/>
      <c r="F80" s="36"/>
      <c r="G80" s="36"/>
      <c r="H80" s="47" t="s">
        <v>54</v>
      </c>
    </row>
    <row r="81" spans="1:8" s="17" customFormat="1" ht="16.5" customHeight="1">
      <c r="A81" s="89"/>
      <c r="B81" s="36"/>
      <c r="C81" s="11">
        <v>15.1</v>
      </c>
      <c r="D81" s="39"/>
      <c r="E81" s="36"/>
      <c r="F81" s="36"/>
      <c r="G81" s="36"/>
      <c r="H81" s="47"/>
    </row>
    <row r="82" spans="1:8" s="17" customFormat="1" ht="16.5" customHeight="1">
      <c r="A82" s="89"/>
      <c r="B82" s="36"/>
      <c r="C82" s="11">
        <v>15.6</v>
      </c>
      <c r="D82" s="39"/>
      <c r="E82" s="36"/>
      <c r="F82" s="36"/>
      <c r="G82" s="36"/>
      <c r="H82" s="47"/>
    </row>
    <row r="83" spans="1:8" s="17" customFormat="1" ht="16.5" customHeight="1">
      <c r="A83" s="89"/>
      <c r="B83" s="36"/>
      <c r="C83" s="11">
        <v>11.1</v>
      </c>
      <c r="D83" s="39"/>
      <c r="E83" s="36"/>
      <c r="F83" s="36"/>
      <c r="G83" s="36"/>
      <c r="H83" s="47"/>
    </row>
    <row r="84" spans="1:8" s="17" customFormat="1" ht="16.5" customHeight="1">
      <c r="A84" s="89"/>
      <c r="B84" s="36"/>
      <c r="C84" s="11">
        <v>5.9</v>
      </c>
      <c r="D84" s="39"/>
      <c r="E84" s="36"/>
      <c r="F84" s="36"/>
      <c r="G84" s="36"/>
      <c r="H84" s="47"/>
    </row>
    <row r="85" spans="1:8" s="17" customFormat="1" ht="16.5" customHeight="1">
      <c r="A85" s="89"/>
      <c r="B85" s="36"/>
      <c r="C85" s="11">
        <v>11.1</v>
      </c>
      <c r="D85" s="39"/>
      <c r="E85" s="36"/>
      <c r="F85" s="36"/>
      <c r="G85" s="36"/>
      <c r="H85" s="47"/>
    </row>
    <row r="86" spans="1:8" s="17" customFormat="1" ht="16.5" customHeight="1">
      <c r="A86" s="89"/>
      <c r="B86" s="36"/>
      <c r="C86" s="11">
        <v>44.1</v>
      </c>
      <c r="D86" s="39"/>
      <c r="E86" s="36"/>
      <c r="F86" s="36"/>
      <c r="G86" s="36"/>
      <c r="H86" s="47"/>
    </row>
    <row r="87" spans="1:8" s="17" customFormat="1" ht="16.5" customHeight="1">
      <c r="A87" s="89"/>
      <c r="B87" s="36"/>
      <c r="C87" s="11">
        <v>33</v>
      </c>
      <c r="D87" s="39"/>
      <c r="E87" s="36"/>
      <c r="F87" s="36"/>
      <c r="G87" s="36"/>
      <c r="H87" s="47"/>
    </row>
    <row r="88" spans="1:8" s="17" customFormat="1" ht="16.5" customHeight="1">
      <c r="A88" s="89"/>
      <c r="B88" s="36"/>
      <c r="C88" s="11">
        <v>2.8</v>
      </c>
      <c r="D88" s="39"/>
      <c r="E88" s="36"/>
      <c r="F88" s="36"/>
      <c r="G88" s="36"/>
      <c r="H88" s="47"/>
    </row>
    <row r="89" spans="1:8" s="17" customFormat="1" ht="16.5" customHeight="1">
      <c r="A89" s="89"/>
      <c r="B89" s="36"/>
      <c r="C89" s="11">
        <v>20.6</v>
      </c>
      <c r="D89" s="39"/>
      <c r="E89" s="36"/>
      <c r="F89" s="36"/>
      <c r="G89" s="36"/>
      <c r="H89" s="47"/>
    </row>
    <row r="90" spans="1:8" s="17" customFormat="1" ht="16.5" customHeight="1">
      <c r="A90" s="89"/>
      <c r="B90" s="36"/>
      <c r="C90" s="11">
        <v>8.2</v>
      </c>
      <c r="D90" s="39"/>
      <c r="E90" s="36"/>
      <c r="F90" s="36"/>
      <c r="G90" s="36"/>
      <c r="H90" s="47"/>
    </row>
    <row r="91" spans="1:8" s="17" customFormat="1" ht="16.5" customHeight="1">
      <c r="A91" s="89"/>
      <c r="B91" s="36"/>
      <c r="C91" s="7">
        <v>18.1</v>
      </c>
      <c r="D91" s="39"/>
      <c r="E91" s="36"/>
      <c r="F91" s="36"/>
      <c r="G91" s="36"/>
      <c r="H91" s="47"/>
    </row>
    <row r="92" spans="1:8" s="17" customFormat="1" ht="16.5" customHeight="1">
      <c r="A92" s="89"/>
      <c r="B92" s="36"/>
      <c r="C92" s="11">
        <v>20.1</v>
      </c>
      <c r="D92" s="39"/>
      <c r="E92" s="36"/>
      <c r="F92" s="36"/>
      <c r="G92" s="36"/>
      <c r="H92" s="47"/>
    </row>
    <row r="93" spans="1:8" s="17" customFormat="1" ht="16.5" customHeight="1">
      <c r="A93" s="89"/>
      <c r="B93" s="36"/>
      <c r="C93" s="11">
        <v>15</v>
      </c>
      <c r="D93" s="39"/>
      <c r="E93" s="36"/>
      <c r="F93" s="36"/>
      <c r="G93" s="36"/>
      <c r="H93" s="47"/>
    </row>
    <row r="94" spans="1:8" s="17" customFormat="1" ht="16.5" customHeight="1">
      <c r="A94" s="89"/>
      <c r="B94" s="36"/>
      <c r="C94" s="11">
        <v>31.9</v>
      </c>
      <c r="D94" s="39"/>
      <c r="E94" s="36"/>
      <c r="F94" s="36"/>
      <c r="G94" s="36"/>
      <c r="H94" s="47"/>
    </row>
    <row r="95" spans="1:8" s="17" customFormat="1" ht="16.5" customHeight="1">
      <c r="A95" s="89"/>
      <c r="B95" s="36"/>
      <c r="C95" s="11">
        <v>5.6</v>
      </c>
      <c r="D95" s="39"/>
      <c r="E95" s="36"/>
      <c r="F95" s="36"/>
      <c r="G95" s="36"/>
      <c r="H95" s="47"/>
    </row>
    <row r="96" spans="1:8" s="17" customFormat="1" ht="16.5" customHeight="1">
      <c r="A96" s="89"/>
      <c r="B96" s="37"/>
      <c r="C96" s="7">
        <v>9.7</v>
      </c>
      <c r="D96" s="40"/>
      <c r="E96" s="37"/>
      <c r="F96" s="37"/>
      <c r="G96" s="37"/>
      <c r="H96" s="47"/>
    </row>
    <row r="97" spans="1:8" s="17" customFormat="1" ht="91.5" customHeight="1">
      <c r="A97" s="89"/>
      <c r="B97" s="4" t="s">
        <v>62</v>
      </c>
      <c r="C97" s="7">
        <v>75.1</v>
      </c>
      <c r="D97" s="24">
        <v>1.1</v>
      </c>
      <c r="E97" s="24"/>
      <c r="F97" s="4" t="s">
        <v>3</v>
      </c>
      <c r="G97" s="4" t="s">
        <v>2</v>
      </c>
      <c r="H97" s="8" t="s">
        <v>55</v>
      </c>
    </row>
    <row r="98" spans="1:8" s="17" customFormat="1" ht="15" customHeight="1">
      <c r="A98" s="89"/>
      <c r="B98" s="41" t="s">
        <v>63</v>
      </c>
      <c r="C98" s="11">
        <v>16.7</v>
      </c>
      <c r="D98" s="103">
        <v>1.1</v>
      </c>
      <c r="E98" s="102"/>
      <c r="F98" s="35" t="s">
        <v>3</v>
      </c>
      <c r="G98" s="41" t="s">
        <v>2</v>
      </c>
      <c r="H98" s="53" t="s">
        <v>56</v>
      </c>
    </row>
    <row r="99" spans="1:10" s="17" customFormat="1" ht="15" customHeight="1">
      <c r="A99" s="89"/>
      <c r="B99" s="41"/>
      <c r="C99" s="11">
        <v>12.8</v>
      </c>
      <c r="D99" s="39"/>
      <c r="E99" s="39"/>
      <c r="F99" s="36"/>
      <c r="G99" s="41"/>
      <c r="H99" s="58"/>
      <c r="J99" s="27"/>
    </row>
    <row r="100" spans="1:8" s="17" customFormat="1" ht="15" customHeight="1">
      <c r="A100" s="89"/>
      <c r="B100" s="41"/>
      <c r="C100" s="11">
        <v>9.4</v>
      </c>
      <c r="D100" s="39"/>
      <c r="E100" s="39"/>
      <c r="F100" s="36"/>
      <c r="G100" s="41"/>
      <c r="H100" s="58"/>
    </row>
    <row r="101" spans="1:8" s="29" customFormat="1" ht="15" customHeight="1">
      <c r="A101" s="89"/>
      <c r="B101" s="41"/>
      <c r="C101" s="7">
        <v>33</v>
      </c>
      <c r="D101" s="39"/>
      <c r="E101" s="39"/>
      <c r="F101" s="36"/>
      <c r="G101" s="41"/>
      <c r="H101" s="58"/>
    </row>
    <row r="102" spans="1:8" s="29" customFormat="1" ht="15" customHeight="1">
      <c r="A102" s="89"/>
      <c r="B102" s="41"/>
      <c r="C102" s="7">
        <v>66.6</v>
      </c>
      <c r="D102" s="39"/>
      <c r="E102" s="39"/>
      <c r="F102" s="36"/>
      <c r="G102" s="35" t="s">
        <v>2</v>
      </c>
      <c r="H102" s="58"/>
    </row>
    <row r="103" spans="1:8" s="29" customFormat="1" ht="15" customHeight="1">
      <c r="A103" s="89"/>
      <c r="B103" s="41"/>
      <c r="C103" s="7">
        <v>5.7</v>
      </c>
      <c r="D103" s="39"/>
      <c r="E103" s="39"/>
      <c r="F103" s="36"/>
      <c r="G103" s="36"/>
      <c r="H103" s="58"/>
    </row>
    <row r="104" spans="1:8" s="29" customFormat="1" ht="15" customHeight="1">
      <c r="A104" s="89"/>
      <c r="B104" s="41"/>
      <c r="C104" s="7">
        <v>10</v>
      </c>
      <c r="D104" s="39"/>
      <c r="E104" s="39"/>
      <c r="F104" s="36"/>
      <c r="G104" s="36"/>
      <c r="H104" s="58"/>
    </row>
    <row r="105" spans="1:8" s="29" customFormat="1" ht="15" customHeight="1">
      <c r="A105" s="89"/>
      <c r="B105" s="41"/>
      <c r="C105" s="7">
        <v>11.2</v>
      </c>
      <c r="D105" s="39"/>
      <c r="E105" s="39"/>
      <c r="F105" s="36"/>
      <c r="G105" s="36"/>
      <c r="H105" s="58"/>
    </row>
    <row r="106" spans="1:10" s="29" customFormat="1" ht="15" customHeight="1">
      <c r="A106" s="89"/>
      <c r="B106" s="41"/>
      <c r="C106" s="7">
        <v>19</v>
      </c>
      <c r="D106" s="39"/>
      <c r="E106" s="39"/>
      <c r="F106" s="36"/>
      <c r="G106" s="36"/>
      <c r="H106" s="58"/>
      <c r="J106" s="32"/>
    </row>
    <row r="107" spans="1:10" s="29" customFormat="1" ht="15" customHeight="1">
      <c r="A107" s="89"/>
      <c r="B107" s="41"/>
      <c r="C107" s="7">
        <v>16.8</v>
      </c>
      <c r="D107" s="39"/>
      <c r="E107" s="39"/>
      <c r="F107" s="36"/>
      <c r="G107" s="37"/>
      <c r="H107" s="58"/>
      <c r="J107" s="32"/>
    </row>
    <row r="108" spans="1:8" s="29" customFormat="1" ht="25.5" customHeight="1">
      <c r="A108" s="89"/>
      <c r="B108" s="41"/>
      <c r="C108" s="7">
        <v>136.7</v>
      </c>
      <c r="D108" s="39"/>
      <c r="E108" s="39"/>
      <c r="F108" s="36"/>
      <c r="G108" s="4" t="s">
        <v>72</v>
      </c>
      <c r="H108" s="58"/>
    </row>
    <row r="109" spans="1:8" s="29" customFormat="1" ht="15" customHeight="1">
      <c r="A109" s="89"/>
      <c r="B109" s="41"/>
      <c r="C109" s="7">
        <v>2.2</v>
      </c>
      <c r="D109" s="39"/>
      <c r="E109" s="39"/>
      <c r="F109" s="36"/>
      <c r="G109" s="35" t="s">
        <v>2</v>
      </c>
      <c r="H109" s="58"/>
    </row>
    <row r="110" spans="1:8" s="17" customFormat="1" ht="15" customHeight="1">
      <c r="A110" s="89"/>
      <c r="B110" s="41"/>
      <c r="C110" s="25">
        <v>33.3</v>
      </c>
      <c r="D110" s="39"/>
      <c r="E110" s="39"/>
      <c r="F110" s="36"/>
      <c r="G110" s="42"/>
      <c r="H110" s="58"/>
    </row>
    <row r="111" spans="1:8" s="17" customFormat="1" ht="15" customHeight="1">
      <c r="A111" s="89"/>
      <c r="B111" s="41"/>
      <c r="C111" s="11">
        <v>34.2</v>
      </c>
      <c r="D111" s="39"/>
      <c r="E111" s="39"/>
      <c r="F111" s="36"/>
      <c r="G111" s="42"/>
      <c r="H111" s="58"/>
    </row>
    <row r="112" spans="1:8" s="29" customFormat="1" ht="16.5" customHeight="1">
      <c r="A112" s="89"/>
      <c r="B112" s="41"/>
      <c r="C112" s="7">
        <v>70.8</v>
      </c>
      <c r="D112" s="39"/>
      <c r="E112" s="39"/>
      <c r="F112" s="36"/>
      <c r="G112" s="42"/>
      <c r="H112" s="58"/>
    </row>
    <row r="113" spans="1:8" s="29" customFormat="1" ht="15" customHeight="1">
      <c r="A113" s="89"/>
      <c r="B113" s="41"/>
      <c r="C113" s="7">
        <v>124.6</v>
      </c>
      <c r="D113" s="39"/>
      <c r="E113" s="39"/>
      <c r="F113" s="36"/>
      <c r="G113" s="42"/>
      <c r="H113" s="58"/>
    </row>
    <row r="114" spans="1:8" s="30" customFormat="1" ht="15" customHeight="1">
      <c r="A114" s="89"/>
      <c r="B114" s="101"/>
      <c r="C114" s="7">
        <v>99.1</v>
      </c>
      <c r="D114" s="92"/>
      <c r="E114" s="39"/>
      <c r="F114" s="36"/>
      <c r="G114" s="42"/>
      <c r="H114" s="58"/>
    </row>
    <row r="115" spans="1:8" s="30" customFormat="1" ht="12.75" customHeight="1">
      <c r="A115" s="89"/>
      <c r="B115" s="101"/>
      <c r="C115" s="7">
        <v>2.9</v>
      </c>
      <c r="D115" s="92"/>
      <c r="E115" s="39"/>
      <c r="F115" s="36"/>
      <c r="G115" s="43"/>
      <c r="H115" s="58"/>
    </row>
    <row r="116" spans="1:8" s="23" customFormat="1" ht="22.5" customHeight="1">
      <c r="A116" s="89"/>
      <c r="B116" s="101"/>
      <c r="C116" s="33">
        <v>41.7</v>
      </c>
      <c r="D116" s="92"/>
      <c r="E116" s="39"/>
      <c r="F116" s="36"/>
      <c r="G116" s="4" t="s">
        <v>72</v>
      </c>
      <c r="H116" s="58"/>
    </row>
    <row r="117" spans="1:8" s="17" customFormat="1" ht="15" customHeight="1">
      <c r="A117" s="89"/>
      <c r="B117" s="41"/>
      <c r="C117" s="25">
        <v>13.5</v>
      </c>
      <c r="D117" s="39"/>
      <c r="E117" s="39"/>
      <c r="F117" s="36"/>
      <c r="G117" s="35" t="s">
        <v>2</v>
      </c>
      <c r="H117" s="58"/>
    </row>
    <row r="118" spans="1:8" s="17" customFormat="1" ht="26.25" customHeight="1">
      <c r="A118" s="89"/>
      <c r="B118" s="41"/>
      <c r="C118" s="7">
        <v>1199.5</v>
      </c>
      <c r="D118" s="24">
        <v>0.8</v>
      </c>
      <c r="E118" s="40"/>
      <c r="F118" s="37"/>
      <c r="G118" s="43"/>
      <c r="H118" s="8" t="s">
        <v>52</v>
      </c>
    </row>
    <row r="119" spans="1:8" s="17" customFormat="1" ht="30" customHeight="1">
      <c r="A119" s="89"/>
      <c r="B119" s="35" t="s">
        <v>59</v>
      </c>
      <c r="C119" s="11">
        <v>12.5</v>
      </c>
      <c r="D119" s="41">
        <v>1.1</v>
      </c>
      <c r="E119" s="41"/>
      <c r="F119" s="41" t="s">
        <v>3</v>
      </c>
      <c r="G119" s="35" t="s">
        <v>2</v>
      </c>
      <c r="H119" s="41" t="s">
        <v>57</v>
      </c>
    </row>
    <row r="120" spans="1:8" s="17" customFormat="1" ht="15" customHeight="1">
      <c r="A120" s="89"/>
      <c r="B120" s="36"/>
      <c r="C120" s="11">
        <v>143.8</v>
      </c>
      <c r="D120" s="41"/>
      <c r="E120" s="41"/>
      <c r="F120" s="41"/>
      <c r="G120" s="36"/>
      <c r="H120" s="41"/>
    </row>
    <row r="121" spans="1:8" s="17" customFormat="1" ht="15" customHeight="1">
      <c r="A121" s="89"/>
      <c r="B121" s="36"/>
      <c r="C121" s="11">
        <v>97.6</v>
      </c>
      <c r="D121" s="41"/>
      <c r="E121" s="41"/>
      <c r="F121" s="41"/>
      <c r="G121" s="36"/>
      <c r="H121" s="41"/>
    </row>
    <row r="122" spans="1:8" s="17" customFormat="1" ht="15" customHeight="1">
      <c r="A122" s="89"/>
      <c r="B122" s="36"/>
      <c r="C122" s="11">
        <v>52.6</v>
      </c>
      <c r="D122" s="41"/>
      <c r="E122" s="41"/>
      <c r="F122" s="41"/>
      <c r="G122" s="36"/>
      <c r="H122" s="41"/>
    </row>
    <row r="123" spans="1:8" s="17" customFormat="1" ht="15" customHeight="1">
      <c r="A123" s="89"/>
      <c r="B123" s="36"/>
      <c r="C123" s="7">
        <v>10.1</v>
      </c>
      <c r="D123" s="41"/>
      <c r="E123" s="41"/>
      <c r="F123" s="41"/>
      <c r="G123" s="37"/>
      <c r="H123" s="41"/>
    </row>
    <row r="124" spans="1:9" s="17" customFormat="1" ht="60.75" customHeight="1">
      <c r="A124" s="89"/>
      <c r="B124" s="4" t="s">
        <v>64</v>
      </c>
      <c r="C124" s="7">
        <v>48.7</v>
      </c>
      <c r="D124" s="4">
        <v>1.1</v>
      </c>
      <c r="E124" s="4"/>
      <c r="F124" s="4" t="s">
        <v>3</v>
      </c>
      <c r="G124" s="4" t="s">
        <v>2</v>
      </c>
      <c r="H124" s="4" t="s">
        <v>58</v>
      </c>
      <c r="I124" s="34"/>
    </row>
    <row r="125" spans="1:9" s="17" customFormat="1" ht="33.75" customHeight="1">
      <c r="A125" s="89"/>
      <c r="B125" s="35" t="s">
        <v>41</v>
      </c>
      <c r="C125" s="11">
        <v>45.3</v>
      </c>
      <c r="D125" s="26">
        <v>1.1</v>
      </c>
      <c r="E125" s="107"/>
      <c r="F125" s="35" t="s">
        <v>3</v>
      </c>
      <c r="G125" s="35" t="s">
        <v>2</v>
      </c>
      <c r="H125" s="53" t="s">
        <v>69</v>
      </c>
      <c r="I125" s="28"/>
    </row>
    <row r="126" spans="1:9" s="17" customFormat="1" ht="33.75" customHeight="1">
      <c r="A126" s="89"/>
      <c r="B126" s="50"/>
      <c r="C126" s="11">
        <v>62.4</v>
      </c>
      <c r="D126" s="26">
        <v>1.1</v>
      </c>
      <c r="E126" s="108"/>
      <c r="F126" s="36"/>
      <c r="G126" s="50"/>
      <c r="H126" s="58"/>
      <c r="I126" s="28"/>
    </row>
    <row r="127" spans="1:9" s="17" customFormat="1" ht="33.75" customHeight="1">
      <c r="A127" s="89"/>
      <c r="B127" s="50"/>
      <c r="C127" s="11">
        <v>6.6</v>
      </c>
      <c r="D127" s="26">
        <v>1.1</v>
      </c>
      <c r="E127" s="108"/>
      <c r="F127" s="36"/>
      <c r="G127" s="50"/>
      <c r="H127" s="58"/>
      <c r="I127" s="28"/>
    </row>
    <row r="128" spans="1:9" s="17" customFormat="1" ht="33.75" customHeight="1">
      <c r="A128" s="89"/>
      <c r="B128" s="50"/>
      <c r="C128" s="11">
        <v>4.5</v>
      </c>
      <c r="D128" s="26">
        <v>1.1</v>
      </c>
      <c r="E128" s="109"/>
      <c r="F128" s="37"/>
      <c r="G128" s="51"/>
      <c r="H128" s="104"/>
      <c r="I128" s="28"/>
    </row>
    <row r="129" spans="1:8" ht="20.25">
      <c r="A129" s="89"/>
      <c r="B129" s="56" t="s">
        <v>40</v>
      </c>
      <c r="C129" s="7">
        <v>363.6</v>
      </c>
      <c r="D129" s="75" t="s">
        <v>7</v>
      </c>
      <c r="E129" s="49"/>
      <c r="F129" s="56" t="s">
        <v>3</v>
      </c>
      <c r="G129" s="35" t="s">
        <v>2</v>
      </c>
      <c r="H129" s="8" t="s">
        <v>15</v>
      </c>
    </row>
    <row r="130" spans="1:8" ht="20.25">
      <c r="A130" s="89"/>
      <c r="B130" s="83"/>
      <c r="C130" s="7">
        <v>2500</v>
      </c>
      <c r="D130" s="50"/>
      <c r="E130" s="50"/>
      <c r="F130" s="83"/>
      <c r="G130" s="105"/>
      <c r="H130" s="8" t="s">
        <v>16</v>
      </c>
    </row>
    <row r="131" spans="1:8" ht="23.25" customHeight="1">
      <c r="A131" s="89"/>
      <c r="B131" s="83"/>
      <c r="C131" s="7">
        <v>371.25</v>
      </c>
      <c r="D131" s="50"/>
      <c r="E131" s="50"/>
      <c r="F131" s="83"/>
      <c r="G131" s="105"/>
      <c r="H131" s="8" t="s">
        <v>17</v>
      </c>
    </row>
    <row r="132" spans="1:8" ht="18.75" customHeight="1">
      <c r="A132" s="89"/>
      <c r="B132" s="83"/>
      <c r="C132" s="7">
        <v>826</v>
      </c>
      <c r="D132" s="50"/>
      <c r="E132" s="50"/>
      <c r="F132" s="83"/>
      <c r="G132" s="105"/>
      <c r="H132" s="53" t="s">
        <v>18</v>
      </c>
    </row>
    <row r="133" spans="1:8" ht="16.5" customHeight="1">
      <c r="A133" s="89"/>
      <c r="B133" s="83"/>
      <c r="C133" s="7">
        <v>85</v>
      </c>
      <c r="D133" s="50"/>
      <c r="E133" s="50"/>
      <c r="F133" s="83"/>
      <c r="G133" s="105"/>
      <c r="H133" s="59"/>
    </row>
    <row r="134" spans="1:8" ht="20.25">
      <c r="A134" s="89"/>
      <c r="B134" s="83"/>
      <c r="C134" s="7">
        <v>18</v>
      </c>
      <c r="D134" s="50"/>
      <c r="E134" s="50"/>
      <c r="F134" s="83"/>
      <c r="G134" s="105"/>
      <c r="H134" s="8" t="s">
        <v>12</v>
      </c>
    </row>
    <row r="135" spans="1:8" ht="20.25">
      <c r="A135" s="89"/>
      <c r="B135" s="83"/>
      <c r="C135" s="7">
        <v>274</v>
      </c>
      <c r="D135" s="51"/>
      <c r="E135" s="51"/>
      <c r="F135" s="83"/>
      <c r="G135" s="106"/>
      <c r="H135" s="8" t="s">
        <v>19</v>
      </c>
    </row>
    <row r="136" spans="1:8" ht="15.75" customHeight="1">
      <c r="A136" s="89"/>
      <c r="B136" s="65" t="s">
        <v>71</v>
      </c>
      <c r="C136" s="7">
        <v>5952</v>
      </c>
      <c r="D136" s="75" t="s">
        <v>8</v>
      </c>
      <c r="E136" s="49"/>
      <c r="F136" s="35" t="s">
        <v>9</v>
      </c>
      <c r="G136" s="35" t="s">
        <v>2</v>
      </c>
      <c r="H136" s="53" t="s">
        <v>11</v>
      </c>
    </row>
    <row r="137" spans="1:8" ht="15" customHeight="1">
      <c r="A137" s="89"/>
      <c r="B137" s="66"/>
      <c r="C137" s="7">
        <v>15</v>
      </c>
      <c r="D137" s="82"/>
      <c r="E137" s="80"/>
      <c r="F137" s="36"/>
      <c r="G137" s="36"/>
      <c r="H137" s="58"/>
    </row>
    <row r="138" spans="1:8" ht="14.25" customHeight="1">
      <c r="A138" s="89"/>
      <c r="B138" s="66"/>
      <c r="C138" s="7">
        <v>20</v>
      </c>
      <c r="D138" s="82"/>
      <c r="E138" s="80"/>
      <c r="F138" s="36"/>
      <c r="G138" s="36"/>
      <c r="H138" s="58"/>
    </row>
    <row r="139" spans="1:8" ht="12" customHeight="1">
      <c r="A139" s="89"/>
      <c r="B139" s="66"/>
      <c r="C139" s="7">
        <v>20</v>
      </c>
      <c r="D139" s="82"/>
      <c r="E139" s="80"/>
      <c r="F139" s="36"/>
      <c r="G139" s="36"/>
      <c r="H139" s="58"/>
    </row>
    <row r="140" spans="1:8" ht="14.25" customHeight="1">
      <c r="A140" s="89"/>
      <c r="B140" s="66"/>
      <c r="C140" s="7">
        <v>110</v>
      </c>
      <c r="D140" s="82"/>
      <c r="E140" s="80"/>
      <c r="F140" s="36"/>
      <c r="G140" s="36"/>
      <c r="H140" s="59"/>
    </row>
    <row r="141" spans="1:8" ht="20.25">
      <c r="A141" s="89"/>
      <c r="B141" s="76"/>
      <c r="C141" s="7">
        <v>701</v>
      </c>
      <c r="D141" s="36"/>
      <c r="E141" s="80"/>
      <c r="F141" s="78"/>
      <c r="G141" s="78"/>
      <c r="H141" s="8" t="s">
        <v>12</v>
      </c>
    </row>
    <row r="142" spans="1:8" ht="20.25">
      <c r="A142" s="89"/>
      <c r="B142" s="76"/>
      <c r="C142" s="7">
        <v>1490</v>
      </c>
      <c r="D142" s="36"/>
      <c r="E142" s="80"/>
      <c r="F142" s="78"/>
      <c r="G142" s="78"/>
      <c r="H142" s="8" t="s">
        <v>13</v>
      </c>
    </row>
    <row r="143" spans="1:8" ht="21.75" customHeight="1">
      <c r="A143" s="89"/>
      <c r="B143" s="76"/>
      <c r="C143" s="7">
        <v>75</v>
      </c>
      <c r="D143" s="36"/>
      <c r="E143" s="80"/>
      <c r="F143" s="78"/>
      <c r="G143" s="78"/>
      <c r="H143" s="8" t="s">
        <v>10</v>
      </c>
    </row>
    <row r="144" spans="1:8" ht="12.75">
      <c r="A144" s="89"/>
      <c r="B144" s="76"/>
      <c r="C144" s="7">
        <v>110</v>
      </c>
      <c r="D144" s="36"/>
      <c r="E144" s="80"/>
      <c r="F144" s="78"/>
      <c r="G144" s="78"/>
      <c r="H144" s="8" t="s">
        <v>65</v>
      </c>
    </row>
    <row r="145" spans="1:8" ht="12.75">
      <c r="A145" s="89"/>
      <c r="B145" s="77"/>
      <c r="C145" s="7">
        <v>127</v>
      </c>
      <c r="D145" s="37"/>
      <c r="E145" s="81"/>
      <c r="F145" s="79"/>
      <c r="G145" s="79"/>
      <c r="H145" s="8" t="s">
        <v>65</v>
      </c>
    </row>
    <row r="146" spans="1:8" ht="12.75">
      <c r="A146" s="94"/>
      <c r="B146" s="98" t="s">
        <v>22</v>
      </c>
      <c r="C146" s="99"/>
      <c r="D146" s="99"/>
      <c r="E146" s="99"/>
      <c r="F146" s="99"/>
      <c r="G146" s="99"/>
      <c r="H146" s="100"/>
    </row>
  </sheetData>
  <sheetProtection/>
  <mergeCells count="102">
    <mergeCell ref="B119:B123"/>
    <mergeCell ref="D119:D123"/>
    <mergeCell ref="E119:E123"/>
    <mergeCell ref="G102:G107"/>
    <mergeCell ref="G117:G118"/>
    <mergeCell ref="D98:D117"/>
    <mergeCell ref="G119:G123"/>
    <mergeCell ref="B129:B135"/>
    <mergeCell ref="H125:H128"/>
    <mergeCell ref="D129:D135"/>
    <mergeCell ref="G129:G135"/>
    <mergeCell ref="E129:E135"/>
    <mergeCell ref="B125:B128"/>
    <mergeCell ref="E125:E128"/>
    <mergeCell ref="F125:F128"/>
    <mergeCell ref="D24:D29"/>
    <mergeCell ref="D42:D43"/>
    <mergeCell ref="B146:H146"/>
    <mergeCell ref="E7:E10"/>
    <mergeCell ref="H98:H117"/>
    <mergeCell ref="H119:H123"/>
    <mergeCell ref="B98:B118"/>
    <mergeCell ref="E98:E118"/>
    <mergeCell ref="F98:F118"/>
    <mergeCell ref="G109:G115"/>
    <mergeCell ref="A1:H3"/>
    <mergeCell ref="A4:A5"/>
    <mergeCell ref="B4:B5"/>
    <mergeCell ref="C4:H4"/>
    <mergeCell ref="A7:A11"/>
    <mergeCell ref="B7:B10"/>
    <mergeCell ref="D7:D10"/>
    <mergeCell ref="B11:B23"/>
    <mergeCell ref="D11:D23"/>
    <mergeCell ref="A12:A146"/>
    <mergeCell ref="H7:H10"/>
    <mergeCell ref="F7:F10"/>
    <mergeCell ref="H11:H12"/>
    <mergeCell ref="F11:F23"/>
    <mergeCell ref="H13:H20"/>
    <mergeCell ref="G7:G10"/>
    <mergeCell ref="G11:G23"/>
    <mergeCell ref="H136:H140"/>
    <mergeCell ref="F129:F135"/>
    <mergeCell ref="H132:H133"/>
    <mergeCell ref="H49:H54"/>
    <mergeCell ref="H55:H60"/>
    <mergeCell ref="H65:H79"/>
    <mergeCell ref="F119:F123"/>
    <mergeCell ref="H80:H96"/>
    <mergeCell ref="G65:G96"/>
    <mergeCell ref="G125:G128"/>
    <mergeCell ref="G98:G101"/>
    <mergeCell ref="E61:E64"/>
    <mergeCell ref="F61:F64"/>
    <mergeCell ref="E65:E96"/>
    <mergeCell ref="F65:F96"/>
    <mergeCell ref="B136:B145"/>
    <mergeCell ref="F136:F145"/>
    <mergeCell ref="G136:G145"/>
    <mergeCell ref="E136:E145"/>
    <mergeCell ref="D136:D145"/>
    <mergeCell ref="E11:E23"/>
    <mergeCell ref="H24:H29"/>
    <mergeCell ref="G24:G29"/>
    <mergeCell ref="F30:F33"/>
    <mergeCell ref="B41:H41"/>
    <mergeCell ref="F34:F40"/>
    <mergeCell ref="G34:G40"/>
    <mergeCell ref="C24:C29"/>
    <mergeCell ref="G30:G33"/>
    <mergeCell ref="D34:D40"/>
    <mergeCell ref="B45:B48"/>
    <mergeCell ref="B42:B43"/>
    <mergeCell ref="H21:H23"/>
    <mergeCell ref="E24:E29"/>
    <mergeCell ref="B30:B33"/>
    <mergeCell ref="D30:D33"/>
    <mergeCell ref="E30:E33"/>
    <mergeCell ref="B34:B40"/>
    <mergeCell ref="F24:F29"/>
    <mergeCell ref="B24:B29"/>
    <mergeCell ref="H62:H64"/>
    <mergeCell ref="H30:H33"/>
    <mergeCell ref="E34:E40"/>
    <mergeCell ref="G49:G60"/>
    <mergeCell ref="E49:E60"/>
    <mergeCell ref="F49:F60"/>
    <mergeCell ref="H45:H48"/>
    <mergeCell ref="E42:E43"/>
    <mergeCell ref="F42:F43"/>
    <mergeCell ref="G42:G43"/>
    <mergeCell ref="B49:B60"/>
    <mergeCell ref="B65:B96"/>
    <mergeCell ref="D65:D96"/>
    <mergeCell ref="G61:G64"/>
    <mergeCell ref="F45:F48"/>
    <mergeCell ref="D45:D48"/>
    <mergeCell ref="G45:G48"/>
    <mergeCell ref="E45:E48"/>
    <mergeCell ref="D49:D60"/>
    <mergeCell ref="B61:B64"/>
  </mergeCells>
  <printOptions/>
  <pageMargins left="0.28" right="0.26" top="0.26" bottom="0.24" header="0.2" footer="0.17"/>
  <pageSetup fitToHeight="5" fitToWidth="5" horizontalDpi="600" verticalDpi="600" orientation="landscape" paperSize="9" scale="85" r:id="rId1"/>
  <rowBreaks count="4" manualBreakCount="4">
    <brk id="29" max="7" man="1"/>
    <brk id="60" max="7" man="1"/>
    <brk id="96" max="7" man="1"/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Bokuts</dc:creator>
  <cp:keywords/>
  <dc:description/>
  <cp:lastModifiedBy>M.Markevich</cp:lastModifiedBy>
  <cp:lastPrinted>2021-11-01T08:26:24Z</cp:lastPrinted>
  <dcterms:created xsi:type="dcterms:W3CDTF">2016-11-11T11:26:31Z</dcterms:created>
  <dcterms:modified xsi:type="dcterms:W3CDTF">2021-11-04T11:20:29Z</dcterms:modified>
  <cp:category/>
  <cp:version/>
  <cp:contentType/>
  <cp:contentStatus/>
</cp:coreProperties>
</file>